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<sst xmlns="http://schemas.openxmlformats.org/spreadsheetml/2006/main" count="41" uniqueCount="30">
  <si>
    <t>Код мережа</t>
  </si>
  <si>
    <t>1 Загальний фонд</t>
  </si>
  <si>
    <t>77879 Оболонська районна в місті Києві державна адміністрація</t>
  </si>
  <si>
    <t>19020 Оболонський районний в м.Києві центр соціальних служб для сім"ї, дітей та молоді</t>
  </si>
  <si>
    <t>77929 Служба у справах дітей Оболонської районної в місті Києві державної адміністрації</t>
  </si>
  <si>
    <t>77890 Управління будівництва, архітектури та землекористування Оболонської районної в місті Києві державної адміністрації</t>
  </si>
  <si>
    <t>77885 Управління житлово-комунального господарства Оболонської районної в місті Києві державної адміністрації</t>
  </si>
  <si>
    <t>77910 Управління культури, туризму та охорони культурної спадщини Оболонської районної в місті Києві державної адміністрації</t>
  </si>
  <si>
    <t>77881 Управління освіти Оболонської районнної в місті Києві державної адміністрації</t>
  </si>
  <si>
    <t>77884 Управління охорони здоров'я Оболонської районної в місті Києві державної адміністрації</t>
  </si>
  <si>
    <t>77906 Управління праці та соціального захисту населення Оболонської районної в місті Києві державної адміністрації</t>
  </si>
  <si>
    <t>77882 Фінансове управління Оболонської районної в місті Києві державної адміністрації</t>
  </si>
  <si>
    <t>84893 Центр соцІально-психологІчної реабІлІтацІї дІтей та молодІ з функцІональними обмеженнями в Оболонському районІ мІста Києва</t>
  </si>
  <si>
    <t>2 Плата за послуги бюджетних установ</t>
  </si>
  <si>
    <t>3 Інші джерела власних надходжень</t>
  </si>
  <si>
    <t>7  Інші кошти спеціального фонду</t>
  </si>
  <si>
    <t>Всього</t>
  </si>
  <si>
    <t>30304 Комунальне підприємство по утриманню зелених насаджень Оболонського району м.Києва</t>
  </si>
  <si>
    <t>30140 Комунальне підприїмство Оболонського району  м.Київа "Дитячий кінотеатр "Кадр"</t>
  </si>
  <si>
    <t>29955 Оболонська районна органІзацІя Товариства Червоного Хреста м.Києва</t>
  </si>
  <si>
    <t>29705 Територіальний центр соціального обслуговування (надання соціальних послуг) Оболонського району м.Києва</t>
  </si>
  <si>
    <t>90037 Комунальне підприємство "Керуюча компанія з обслуговування житлового фонду Оболонського району м.Києва"</t>
  </si>
  <si>
    <t xml:space="preserve">Затверджений план на рік
</t>
  </si>
  <si>
    <t xml:space="preserve">% виконання на рік
</t>
  </si>
  <si>
    <t xml:space="preserve">Касові видатки за вказаний період
</t>
  </si>
  <si>
    <t xml:space="preserve">Фонд </t>
  </si>
  <si>
    <t>Видатки</t>
  </si>
  <si>
    <t>головного розпорядника — Оболонської районної в місті Києві державної адміністрації,</t>
  </si>
  <si>
    <t>в розрізі розпорядників нижчого рівня та одержувачів бюджетних коштів</t>
  </si>
  <si>
    <t>за 2 місяці 2018 року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</si>
</sst>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0">
    <font>
      <sz val="8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33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0" fontId="1" fillId="34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center" vertical="top" wrapText="1"/>
    </xf>
    <xf numFmtId="0" fontId="1" fillId="34" borderId="12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 indent="4"/>
    </xf>
    <xf numFmtId="0" fontId="19" fillId="0" borderId="0" xfId="52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21" fillId="34" borderId="10" xfId="0" applyNumberFormat="1" applyFont="1" applyFill="1" applyBorder="1" applyAlignment="1">
      <alignment horizontal="left" vertical="top"/>
    </xf>
    <xf numFmtId="4" fontId="21" fillId="34" borderId="10" xfId="0" applyNumberFormat="1" applyFont="1" applyFill="1" applyBorder="1" applyAlignment="1">
      <alignment horizontal="right" vertical="top"/>
    </xf>
    <xf numFmtId="2" fontId="21" fillId="33" borderId="10" xfId="0" applyNumberFormat="1" applyFont="1" applyFill="1" applyBorder="1" applyAlignment="1">
      <alignment horizontal="right" vertical="top"/>
    </xf>
    <xf numFmtId="0" fontId="21" fillId="0" borderId="0" xfId="0" applyFont="1" applyAlignment="1">
      <alignment/>
    </xf>
    <xf numFmtId="0" fontId="22" fillId="33" borderId="10" xfId="0" applyNumberFormat="1" applyFont="1" applyFill="1" applyBorder="1" applyAlignment="1">
      <alignment horizontal="left" vertical="top" wrapText="1" indent="2"/>
    </xf>
    <xf numFmtId="4" fontId="22" fillId="33" borderId="10" xfId="0" applyNumberFormat="1" applyFont="1" applyFill="1" applyBorder="1" applyAlignment="1">
      <alignment horizontal="right" vertical="top"/>
    </xf>
    <xf numFmtId="2" fontId="22" fillId="33" borderId="10" xfId="0" applyNumberFormat="1" applyFont="1" applyFill="1" applyBorder="1" applyAlignment="1">
      <alignment horizontal="right" vertical="top"/>
    </xf>
    <xf numFmtId="0" fontId="2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40"/>
  <sheetViews>
    <sheetView tabSelected="1" zoomScalePageLayoutView="0" workbookViewId="0" topLeftCell="A1">
      <selection activeCell="A36" sqref="A36:E36"/>
    </sheetView>
  </sheetViews>
  <sheetFormatPr defaultColWidth="10.66015625" defaultRowHeight="11.25" outlineLevelRow="2"/>
  <cols>
    <col min="1" max="1" width="10.33203125" style="1" customWidth="1"/>
    <col min="2" max="2" width="4" style="1" customWidth="1"/>
    <col min="3" max="3" width="39.33203125" style="1" customWidth="1"/>
    <col min="4" max="4" width="11.83203125" style="1" customWidth="1"/>
    <col min="5" max="5" width="9.16015625" style="1" customWidth="1"/>
    <col min="6" max="6" width="18.66015625" style="1" customWidth="1"/>
    <col min="7" max="7" width="17.66015625" style="1" customWidth="1"/>
    <col min="8" max="8" width="11.5" style="1" customWidth="1"/>
  </cols>
  <sheetData>
    <row r="1" s="1" customFormat="1" ht="9.75" customHeight="1"/>
    <row r="2" spans="1:8" s="10" customFormat="1" ht="15.75">
      <c r="A2" s="9" t="s">
        <v>26</v>
      </c>
      <c r="B2" s="9"/>
      <c r="C2" s="9"/>
      <c r="D2" s="9"/>
      <c r="E2" s="9"/>
      <c r="F2" s="9"/>
      <c r="G2" s="9"/>
      <c r="H2" s="9"/>
    </row>
    <row r="3" spans="1:8" s="10" customFormat="1" ht="15.75">
      <c r="A3" s="9" t="s">
        <v>27</v>
      </c>
      <c r="B3" s="9"/>
      <c r="C3" s="9"/>
      <c r="D3" s="9"/>
      <c r="E3" s="9"/>
      <c r="F3" s="9"/>
      <c r="G3" s="9"/>
      <c r="H3" s="9"/>
    </row>
    <row r="4" spans="1:8" s="10" customFormat="1" ht="15.75" customHeight="1">
      <c r="A4" s="9" t="s">
        <v>28</v>
      </c>
      <c r="B4" s="9"/>
      <c r="C4" s="9"/>
      <c r="D4" s="9"/>
      <c r="E4" s="9"/>
      <c r="F4" s="9"/>
      <c r="G4" s="9"/>
      <c r="H4" s="9"/>
    </row>
    <row r="5" spans="1:8" s="10" customFormat="1" ht="15.75">
      <c r="A5" s="9" t="s">
        <v>29</v>
      </c>
      <c r="B5" s="9"/>
      <c r="C5" s="9"/>
      <c r="D5" s="9"/>
      <c r="E5" s="9"/>
      <c r="F5" s="9"/>
      <c r="G5" s="9"/>
      <c r="H5" s="9"/>
    </row>
    <row r="6" s="1" customFormat="1" ht="9.75" customHeight="1"/>
    <row r="7" spans="1:8" ht="24" customHeight="1">
      <c r="A7" s="5" t="s">
        <v>25</v>
      </c>
      <c r="B7" s="5"/>
      <c r="C7" s="5"/>
      <c r="D7" s="5"/>
      <c r="E7" s="5"/>
      <c r="F7" s="6" t="s">
        <v>22</v>
      </c>
      <c r="G7" s="6" t="s">
        <v>24</v>
      </c>
      <c r="H7" s="6" t="s">
        <v>23</v>
      </c>
    </row>
    <row r="8" spans="1:8" ht="24" customHeight="1">
      <c r="A8" s="5" t="s">
        <v>0</v>
      </c>
      <c r="B8" s="5"/>
      <c r="C8" s="5"/>
      <c r="D8" s="5"/>
      <c r="E8" s="5"/>
      <c r="F8" s="7"/>
      <c r="G8" s="7"/>
      <c r="H8" s="7"/>
    </row>
    <row r="9" spans="1:8" s="18" customFormat="1" ht="18" customHeight="1" outlineLevel="1">
      <c r="A9" s="15" t="s">
        <v>1</v>
      </c>
      <c r="B9" s="15"/>
      <c r="C9" s="15"/>
      <c r="D9" s="15"/>
      <c r="E9" s="15"/>
      <c r="F9" s="16">
        <f>SUM(F10:F24)</f>
        <v>1350320590</v>
      </c>
      <c r="G9" s="16">
        <f>SUM(G10:G24)</f>
        <v>192438246.23000005</v>
      </c>
      <c r="H9" s="17">
        <f>G9/F9*100</f>
        <v>14.251300591513608</v>
      </c>
    </row>
    <row r="10" spans="1:8" ht="15.75" customHeight="1" outlineLevel="2">
      <c r="A10" s="8" t="s">
        <v>2</v>
      </c>
      <c r="B10" s="8"/>
      <c r="C10" s="8"/>
      <c r="D10" s="8"/>
      <c r="E10" s="8"/>
      <c r="F10" s="3">
        <v>35539500</v>
      </c>
      <c r="G10" s="3">
        <v>4404523</v>
      </c>
      <c r="H10" s="2">
        <f aca="true" t="shared" si="0" ref="H10:H40">G10/F10*100</f>
        <v>12.393317294840951</v>
      </c>
    </row>
    <row r="11" spans="1:8" ht="24.75" customHeight="1" outlineLevel="2">
      <c r="A11" s="8" t="s">
        <v>3</v>
      </c>
      <c r="B11" s="8"/>
      <c r="C11" s="8"/>
      <c r="D11" s="8"/>
      <c r="E11" s="8"/>
      <c r="F11" s="3">
        <v>11413100</v>
      </c>
      <c r="G11" s="3">
        <v>1112000.2</v>
      </c>
      <c r="H11" s="2">
        <f t="shared" si="0"/>
        <v>9.743191595622573</v>
      </c>
    </row>
    <row r="12" spans="1:8" ht="24.75" customHeight="1" outlineLevel="2">
      <c r="A12" s="8" t="s">
        <v>4</v>
      </c>
      <c r="B12" s="8"/>
      <c r="C12" s="8"/>
      <c r="D12" s="8"/>
      <c r="E12" s="8"/>
      <c r="F12" s="3">
        <v>3022300</v>
      </c>
      <c r="G12" s="3">
        <v>373662.44</v>
      </c>
      <c r="H12" s="2">
        <f t="shared" si="0"/>
        <v>12.363512556662144</v>
      </c>
    </row>
    <row r="13" spans="1:8" ht="24.75" customHeight="1" outlineLevel="2">
      <c r="A13" s="8" t="s">
        <v>5</v>
      </c>
      <c r="B13" s="8"/>
      <c r="C13" s="8"/>
      <c r="D13" s="8"/>
      <c r="E13" s="8"/>
      <c r="F13" s="3">
        <v>2347800</v>
      </c>
      <c r="G13" s="3">
        <v>303958</v>
      </c>
      <c r="H13" s="2">
        <f t="shared" si="0"/>
        <v>12.946503109293808</v>
      </c>
    </row>
    <row r="14" spans="1:8" ht="24.75" customHeight="1" outlineLevel="2">
      <c r="A14" s="8" t="s">
        <v>6</v>
      </c>
      <c r="B14" s="8"/>
      <c r="C14" s="8"/>
      <c r="D14" s="8"/>
      <c r="E14" s="8"/>
      <c r="F14" s="3">
        <v>2483900</v>
      </c>
      <c r="G14" s="3">
        <v>279186.11</v>
      </c>
      <c r="H14" s="2">
        <f t="shared" si="0"/>
        <v>11.239828898103788</v>
      </c>
    </row>
    <row r="15" spans="1:8" ht="24.75" customHeight="1" outlineLevel="2">
      <c r="A15" s="8" t="s">
        <v>7</v>
      </c>
      <c r="B15" s="8"/>
      <c r="C15" s="8"/>
      <c r="D15" s="8"/>
      <c r="E15" s="8"/>
      <c r="F15" s="3">
        <v>60283200</v>
      </c>
      <c r="G15" s="3">
        <v>7827878.8</v>
      </c>
      <c r="H15" s="2">
        <f t="shared" si="0"/>
        <v>12.985174642354751</v>
      </c>
    </row>
    <row r="16" spans="1:8" ht="24.75" customHeight="1" outlineLevel="2">
      <c r="A16" s="8" t="s">
        <v>8</v>
      </c>
      <c r="B16" s="8"/>
      <c r="C16" s="8"/>
      <c r="D16" s="8"/>
      <c r="E16" s="8"/>
      <c r="F16" s="3">
        <v>1142620990</v>
      </c>
      <c r="G16" s="3">
        <v>168755438.33</v>
      </c>
      <c r="H16" s="2">
        <f t="shared" si="0"/>
        <v>14.76915265927331</v>
      </c>
    </row>
    <row r="17" spans="1:8" ht="24.75" customHeight="1" outlineLevel="2">
      <c r="A17" s="8" t="s">
        <v>9</v>
      </c>
      <c r="B17" s="8"/>
      <c r="C17" s="8"/>
      <c r="D17" s="8"/>
      <c r="E17" s="8"/>
      <c r="F17" s="3">
        <v>1603800</v>
      </c>
      <c r="G17" s="3">
        <v>210706.62</v>
      </c>
      <c r="H17" s="2">
        <f t="shared" si="0"/>
        <v>13.137961092405536</v>
      </c>
    </row>
    <row r="18" spans="1:8" ht="24.75" customHeight="1" outlineLevel="2">
      <c r="A18" s="8" t="s">
        <v>10</v>
      </c>
      <c r="B18" s="8"/>
      <c r="C18" s="8"/>
      <c r="D18" s="8"/>
      <c r="E18" s="8"/>
      <c r="F18" s="3">
        <v>23111300</v>
      </c>
      <c r="G18" s="3">
        <v>2842924.97</v>
      </c>
      <c r="H18" s="2">
        <f t="shared" si="0"/>
        <v>12.30101712149468</v>
      </c>
    </row>
    <row r="19" spans="1:8" ht="24.75" customHeight="1" outlineLevel="2">
      <c r="A19" s="8" t="s">
        <v>11</v>
      </c>
      <c r="B19" s="8"/>
      <c r="C19" s="8"/>
      <c r="D19" s="8"/>
      <c r="E19" s="8"/>
      <c r="F19" s="3">
        <v>3362600</v>
      </c>
      <c r="G19" s="3">
        <v>451367.61</v>
      </c>
      <c r="H19" s="2">
        <f t="shared" si="0"/>
        <v>13.423172842443348</v>
      </c>
    </row>
    <row r="20" spans="1:8" ht="24.75" customHeight="1" outlineLevel="2">
      <c r="A20" s="8" t="s">
        <v>12</v>
      </c>
      <c r="B20" s="8"/>
      <c r="C20" s="8"/>
      <c r="D20" s="8"/>
      <c r="E20" s="8"/>
      <c r="F20" s="3">
        <v>1455100</v>
      </c>
      <c r="G20" s="3">
        <v>139262.89</v>
      </c>
      <c r="H20" s="2">
        <f t="shared" si="0"/>
        <v>9.570674867706689</v>
      </c>
    </row>
    <row r="21" spans="1:8" ht="24.75" customHeight="1" outlineLevel="2">
      <c r="A21" s="8" t="s">
        <v>17</v>
      </c>
      <c r="B21" s="8"/>
      <c r="C21" s="8"/>
      <c r="D21" s="8"/>
      <c r="E21" s="8"/>
      <c r="F21" s="3">
        <v>46696000</v>
      </c>
      <c r="G21" s="3">
        <v>4237544.71</v>
      </c>
      <c r="H21" s="2">
        <f t="shared" si="0"/>
        <v>9.074748822168923</v>
      </c>
    </row>
    <row r="22" spans="1:8" ht="24.75" customHeight="1" outlineLevel="2">
      <c r="A22" s="8" t="s">
        <v>18</v>
      </c>
      <c r="B22" s="8"/>
      <c r="C22" s="8"/>
      <c r="D22" s="8"/>
      <c r="E22" s="8"/>
      <c r="F22" s="3">
        <v>1163400</v>
      </c>
      <c r="G22" s="3">
        <v>170194.84</v>
      </c>
      <c r="H22" s="2">
        <f t="shared" si="0"/>
        <v>14.62909059652742</v>
      </c>
    </row>
    <row r="23" spans="1:8" ht="14.25" customHeight="1" outlineLevel="2">
      <c r="A23" s="8" t="s">
        <v>19</v>
      </c>
      <c r="B23" s="8"/>
      <c r="C23" s="8"/>
      <c r="D23" s="8"/>
      <c r="E23" s="8"/>
      <c r="F23" s="3">
        <v>50000</v>
      </c>
      <c r="G23" s="4"/>
      <c r="H23" s="2">
        <f t="shared" si="0"/>
        <v>0</v>
      </c>
    </row>
    <row r="24" spans="1:8" ht="24.75" customHeight="1" outlineLevel="2">
      <c r="A24" s="8" t="s">
        <v>20</v>
      </c>
      <c r="B24" s="8"/>
      <c r="C24" s="8"/>
      <c r="D24" s="8"/>
      <c r="E24" s="8"/>
      <c r="F24" s="3">
        <v>15167600</v>
      </c>
      <c r="G24" s="3">
        <v>1329597.71</v>
      </c>
      <c r="H24" s="2">
        <f t="shared" si="0"/>
        <v>8.76603885914713</v>
      </c>
    </row>
    <row r="25" spans="1:8" s="18" customFormat="1" ht="18" customHeight="1" outlineLevel="1">
      <c r="A25" s="15" t="s">
        <v>13</v>
      </c>
      <c r="B25" s="15"/>
      <c r="C25" s="15"/>
      <c r="D25" s="15"/>
      <c r="E25" s="15"/>
      <c r="F25" s="16">
        <f>SUM(F26:F29)</f>
        <v>46644333.269999996</v>
      </c>
      <c r="G25" s="16">
        <f>SUM(G26:G29)</f>
        <v>4934778.54</v>
      </c>
      <c r="H25" s="17">
        <f t="shared" si="0"/>
        <v>10.579588546019323</v>
      </c>
    </row>
    <row r="26" spans="1:8" ht="15" customHeight="1" outlineLevel="2">
      <c r="A26" s="8" t="s">
        <v>2</v>
      </c>
      <c r="B26" s="8"/>
      <c r="C26" s="8"/>
      <c r="D26" s="8"/>
      <c r="E26" s="8"/>
      <c r="F26" s="3">
        <v>30000</v>
      </c>
      <c r="G26" s="4"/>
      <c r="H26" s="2">
        <f t="shared" si="0"/>
        <v>0</v>
      </c>
    </row>
    <row r="27" spans="1:8" ht="23.25" customHeight="1" outlineLevel="2">
      <c r="A27" s="8" t="s">
        <v>3</v>
      </c>
      <c r="B27" s="8"/>
      <c r="C27" s="8"/>
      <c r="D27" s="8"/>
      <c r="E27" s="8"/>
      <c r="F27" s="3">
        <v>3866188.62</v>
      </c>
      <c r="G27" s="3">
        <v>671745.41</v>
      </c>
      <c r="H27" s="2">
        <f t="shared" si="0"/>
        <v>17.374874224320696</v>
      </c>
    </row>
    <row r="28" spans="1:8" ht="23.25" customHeight="1" outlineLevel="2">
      <c r="A28" s="8" t="s">
        <v>7</v>
      </c>
      <c r="B28" s="8"/>
      <c r="C28" s="8"/>
      <c r="D28" s="8"/>
      <c r="E28" s="8"/>
      <c r="F28" s="3">
        <v>2950000</v>
      </c>
      <c r="G28" s="3">
        <v>47405.92</v>
      </c>
      <c r="H28" s="2">
        <f t="shared" si="0"/>
        <v>1.6069803389830508</v>
      </c>
    </row>
    <row r="29" spans="1:8" ht="23.25" customHeight="1" outlineLevel="2">
      <c r="A29" s="8" t="s">
        <v>8</v>
      </c>
      <c r="B29" s="8"/>
      <c r="C29" s="8"/>
      <c r="D29" s="8"/>
      <c r="E29" s="8"/>
      <c r="F29" s="3">
        <v>39798144.65</v>
      </c>
      <c r="G29" s="3">
        <v>4215627.21</v>
      </c>
      <c r="H29" s="2">
        <f t="shared" si="0"/>
        <v>10.592521955668605</v>
      </c>
    </row>
    <row r="30" spans="1:8" s="18" customFormat="1" ht="18" customHeight="1" outlineLevel="1">
      <c r="A30" s="15" t="s">
        <v>14</v>
      </c>
      <c r="B30" s="15"/>
      <c r="C30" s="15"/>
      <c r="D30" s="15"/>
      <c r="E30" s="15"/>
      <c r="F30" s="16">
        <f>SUM(F31:F32)</f>
        <v>10318105.25</v>
      </c>
      <c r="G30" s="16">
        <f>SUM(G31:G32)</f>
        <v>10294617.47</v>
      </c>
      <c r="H30" s="17">
        <f t="shared" si="0"/>
        <v>99.77236343852958</v>
      </c>
    </row>
    <row r="31" spans="1:8" ht="24" customHeight="1" outlineLevel="2">
      <c r="A31" s="8" t="s">
        <v>3</v>
      </c>
      <c r="B31" s="8"/>
      <c r="C31" s="8"/>
      <c r="D31" s="8"/>
      <c r="E31" s="8"/>
      <c r="F31" s="3">
        <v>21038</v>
      </c>
      <c r="G31" s="3">
        <v>21038</v>
      </c>
      <c r="H31" s="2">
        <f t="shared" si="0"/>
        <v>100</v>
      </c>
    </row>
    <row r="32" spans="1:8" ht="24" customHeight="1" outlineLevel="2">
      <c r="A32" s="8" t="s">
        <v>8</v>
      </c>
      <c r="B32" s="8"/>
      <c r="C32" s="8"/>
      <c r="D32" s="8"/>
      <c r="E32" s="8"/>
      <c r="F32" s="3">
        <v>10297067.25</v>
      </c>
      <c r="G32" s="3">
        <v>10273579.47</v>
      </c>
      <c r="H32" s="2">
        <f t="shared" si="0"/>
        <v>99.77189835290238</v>
      </c>
    </row>
    <row r="33" spans="1:8" s="18" customFormat="1" ht="18" customHeight="1" outlineLevel="1">
      <c r="A33" s="15" t="s">
        <v>15</v>
      </c>
      <c r="B33" s="15"/>
      <c r="C33" s="15"/>
      <c r="D33" s="15"/>
      <c r="E33" s="15"/>
      <c r="F33" s="16">
        <f>SUM(F34:F39)</f>
        <v>198797045</v>
      </c>
      <c r="G33" s="16">
        <f>SUM(G34:G39)</f>
        <v>0</v>
      </c>
      <c r="H33" s="17">
        <f t="shared" si="0"/>
        <v>0</v>
      </c>
    </row>
    <row r="34" spans="1:8" ht="23.25" customHeight="1" outlineLevel="2">
      <c r="A34" s="8" t="s">
        <v>3</v>
      </c>
      <c r="B34" s="8"/>
      <c r="C34" s="8"/>
      <c r="D34" s="8"/>
      <c r="E34" s="8"/>
      <c r="F34" s="3">
        <v>3457000</v>
      </c>
      <c r="G34" s="4">
        <v>0</v>
      </c>
      <c r="H34" s="2">
        <f t="shared" si="0"/>
        <v>0</v>
      </c>
    </row>
    <row r="35" spans="1:8" ht="23.25" customHeight="1" outlineLevel="2">
      <c r="A35" s="8" t="s">
        <v>5</v>
      </c>
      <c r="B35" s="8"/>
      <c r="C35" s="8"/>
      <c r="D35" s="8"/>
      <c r="E35" s="8"/>
      <c r="F35" s="3">
        <v>42800000</v>
      </c>
      <c r="G35" s="4">
        <v>0</v>
      </c>
      <c r="H35" s="2">
        <f t="shared" si="0"/>
        <v>0</v>
      </c>
    </row>
    <row r="36" spans="1:8" ht="23.25" customHeight="1" outlineLevel="2">
      <c r="A36" s="8" t="s">
        <v>7</v>
      </c>
      <c r="B36" s="8"/>
      <c r="C36" s="8"/>
      <c r="D36" s="8"/>
      <c r="E36" s="8"/>
      <c r="F36" s="3">
        <v>2300000</v>
      </c>
      <c r="G36" s="4">
        <v>0</v>
      </c>
      <c r="H36" s="2">
        <f t="shared" si="0"/>
        <v>0</v>
      </c>
    </row>
    <row r="37" spans="1:8" ht="23.25" customHeight="1" outlineLevel="2">
      <c r="A37" s="8" t="s">
        <v>8</v>
      </c>
      <c r="B37" s="8"/>
      <c r="C37" s="8"/>
      <c r="D37" s="8"/>
      <c r="E37" s="8"/>
      <c r="F37" s="3">
        <v>73557545</v>
      </c>
      <c r="G37" s="4">
        <v>0</v>
      </c>
      <c r="H37" s="2">
        <f t="shared" si="0"/>
        <v>0</v>
      </c>
    </row>
    <row r="38" spans="1:8" ht="23.25" customHeight="1" outlineLevel="2">
      <c r="A38" s="8" t="s">
        <v>21</v>
      </c>
      <c r="B38" s="8"/>
      <c r="C38" s="8"/>
      <c r="D38" s="8"/>
      <c r="E38" s="8"/>
      <c r="F38" s="3">
        <v>72700000</v>
      </c>
      <c r="G38" s="4">
        <v>0</v>
      </c>
      <c r="H38" s="2">
        <f t="shared" si="0"/>
        <v>0</v>
      </c>
    </row>
    <row r="39" spans="1:8" ht="23.25" customHeight="1" outlineLevel="2">
      <c r="A39" s="8" t="s">
        <v>17</v>
      </c>
      <c r="B39" s="8"/>
      <c r="C39" s="8"/>
      <c r="D39" s="8"/>
      <c r="E39" s="8"/>
      <c r="F39" s="3">
        <v>3982500</v>
      </c>
      <c r="G39" s="4">
        <v>0</v>
      </c>
      <c r="H39" s="2">
        <f t="shared" si="0"/>
        <v>0</v>
      </c>
    </row>
    <row r="40" spans="1:8" s="14" customFormat="1" ht="20.25" customHeight="1">
      <c r="A40" s="11" t="s">
        <v>16</v>
      </c>
      <c r="B40" s="11"/>
      <c r="C40" s="11"/>
      <c r="D40" s="11"/>
      <c r="E40" s="11"/>
      <c r="F40" s="12">
        <f>F33+F30+F25+F9</f>
        <v>1606080073.52</v>
      </c>
      <c r="G40" s="12">
        <f>G33+G30+G25+G9</f>
        <v>207667642.24000004</v>
      </c>
      <c r="H40" s="13">
        <f t="shared" si="0"/>
        <v>12.930092693626463</v>
      </c>
    </row>
  </sheetData>
  <sheetProtection/>
  <mergeCells count="41">
    <mergeCell ref="A24:E24"/>
    <mergeCell ref="A38:E38"/>
    <mergeCell ref="A39:E39"/>
    <mergeCell ref="A2:H2"/>
    <mergeCell ref="A3:H3"/>
    <mergeCell ref="A4:H4"/>
    <mergeCell ref="A5:H5"/>
    <mergeCell ref="A34:E34"/>
    <mergeCell ref="A35:E35"/>
    <mergeCell ref="A36:E36"/>
    <mergeCell ref="A37:E37"/>
    <mergeCell ref="A40:E40"/>
    <mergeCell ref="A28:E28"/>
    <mergeCell ref="A29:E29"/>
    <mergeCell ref="A30:E30"/>
    <mergeCell ref="A31:E31"/>
    <mergeCell ref="A32:E32"/>
    <mergeCell ref="A33:E33"/>
    <mergeCell ref="A18:E18"/>
    <mergeCell ref="A19:E19"/>
    <mergeCell ref="A20:E20"/>
    <mergeCell ref="A25:E25"/>
    <mergeCell ref="A26:E26"/>
    <mergeCell ref="A27:E27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8:E8"/>
    <mergeCell ref="A9:E9"/>
    <mergeCell ref="A10:E10"/>
    <mergeCell ref="A11:E11"/>
    <mergeCell ref="H7:H8"/>
    <mergeCell ref="A7:E7"/>
    <mergeCell ref="F7:F8"/>
    <mergeCell ref="G7:G8"/>
  </mergeCells>
  <printOptions/>
  <pageMargins left="0.3937007874015748" right="0.1968503937007874" top="0.3937007874015748" bottom="0.3937007874015748" header="0.3937007874015748" footer="0.3937007874015748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2018-09-25T14:26:04Z</cp:lastPrinted>
  <dcterms:created xsi:type="dcterms:W3CDTF">2018-09-25T14:11:51Z</dcterms:created>
  <dcterms:modified xsi:type="dcterms:W3CDTF">2018-09-25T14:26:49Z</dcterms:modified>
  <cp:category/>
  <cp:version/>
  <cp:contentType/>
  <cp:contentStatus/>
  <cp:revision>1</cp:revision>
</cp:coreProperties>
</file>